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songue.yvanrostand\Downloads\"/>
    </mc:Choice>
  </mc:AlternateContent>
  <bookViews>
    <workbookView xWindow="0" yWindow="0" windowWidth="21570" windowHeight="8055"/>
  </bookViews>
  <sheets>
    <sheet name="GRADE BOOK" sheetId="1" r:id="rId1"/>
  </sheets>
  <definedNames>
    <definedName name="GradeTable">'GRADE BOOK'!$H$5:$T$7</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13" i="1" l="1"/>
  <c r="D19" i="1"/>
  <c r="E19" i="1"/>
  <c r="D20" i="1"/>
  <c r="E20" i="1"/>
  <c r="D21" i="1"/>
  <c r="E21" i="1"/>
  <c r="D22" i="1"/>
  <c r="E22" i="1"/>
  <c r="D23" i="1"/>
  <c r="E23" i="1"/>
  <c r="D24" i="1"/>
  <c r="E24" i="1"/>
  <c r="D25" i="1"/>
  <c r="E25" i="1"/>
  <c r="D26" i="1"/>
  <c r="E26" i="1"/>
  <c r="D27" i="1"/>
  <c r="E27" i="1"/>
  <c r="D28" i="1"/>
  <c r="E28" i="1"/>
  <c r="D29" i="1"/>
  <c r="E29" i="1"/>
  <c r="D30" i="1"/>
  <c r="E30" i="1"/>
  <c r="F24" i="1"/>
  <c r="F28" i="1"/>
  <c r="F20" i="1"/>
  <c r="F19" i="1"/>
  <c r="F30" i="1"/>
  <c r="F27" i="1"/>
  <c r="F26" i="1"/>
  <c r="F23" i="1"/>
  <c r="F22" i="1"/>
  <c r="F29" i="1"/>
  <c r="F25" i="1"/>
  <c r="F21" i="1"/>
  <c r="F11" i="1"/>
  <c r="D14" i="1"/>
  <c r="D15" i="1"/>
  <c r="D16" i="1"/>
  <c r="D17" i="1"/>
  <c r="D18" i="1"/>
  <c r="E16" i="1"/>
  <c r="F16" i="1"/>
  <c r="E14" i="1"/>
  <c r="F14" i="1"/>
  <c r="E18" i="1"/>
  <c r="F18" i="1"/>
  <c r="E15" i="1"/>
  <c r="F15" i="1"/>
  <c r="E17" i="1"/>
  <c r="F17" i="1"/>
  <c r="H13" i="1"/>
  <c r="R13" i="1"/>
  <c r="S13" i="1"/>
  <c r="T13" i="1"/>
  <c r="U13" i="1"/>
  <c r="V13" i="1"/>
  <c r="W13" i="1"/>
  <c r="D33" i="1"/>
  <c r="E33" i="1"/>
  <c r="D34" i="1"/>
  <c r="E34" i="1"/>
  <c r="D35" i="1"/>
  <c r="E35" i="1"/>
  <c r="F33" i="1"/>
  <c r="F35" i="1"/>
  <c r="F34" i="1"/>
</calcChain>
</file>

<file path=xl/sharedStrings.xml><?xml version="1.0" encoding="utf-8"?>
<sst xmlns="http://schemas.openxmlformats.org/spreadsheetml/2006/main" count="104" uniqueCount="40">
  <si>
    <t>Score</t>
  </si>
  <si>
    <t>Ltr Grade</t>
  </si>
  <si>
    <t>F</t>
  </si>
  <si>
    <t>D-</t>
  </si>
  <si>
    <t>D</t>
  </si>
  <si>
    <t>D+</t>
  </si>
  <si>
    <t>C-</t>
  </si>
  <si>
    <t>C</t>
  </si>
  <si>
    <t>B-</t>
  </si>
  <si>
    <t>B</t>
  </si>
  <si>
    <t>B+</t>
  </si>
  <si>
    <t>A-</t>
  </si>
  <si>
    <t>A</t>
  </si>
  <si>
    <t>A+</t>
  </si>
  <si>
    <t>GPA</t>
  </si>
  <si>
    <t>Assignment or Test Name</t>
  </si>
  <si>
    <t>Student Name</t>
  </si>
  <si>
    <t>Student ID</t>
  </si>
  <si>
    <t/>
  </si>
  <si>
    <t>Class Summary</t>
  </si>
  <si>
    <t xml:space="preserve"> Average</t>
  </si>
  <si>
    <t xml:space="preserve"> Highest Score</t>
  </si>
  <si>
    <t xml:space="preserve"> Lowest Score</t>
  </si>
  <si>
    <t>Percentage (should total 100%)</t>
  </si>
  <si>
    <t>[HOUSTON COMMUNITY COLLEGE]</t>
  </si>
  <si>
    <t>[Yvan Rostand S.]</t>
  </si>
  <si>
    <t>Lecture Exam 1</t>
  </si>
  <si>
    <t>Lecture Exam 2</t>
  </si>
  <si>
    <t>Lecture Exam 3</t>
  </si>
  <si>
    <t>Lecture Exam 4</t>
  </si>
  <si>
    <t>Chapter Quizzes</t>
  </si>
  <si>
    <t>Connect</t>
  </si>
  <si>
    <t>CTQ</t>
  </si>
  <si>
    <t>Final Exam</t>
  </si>
  <si>
    <t>Final Score</t>
  </si>
  <si>
    <t>Attendance &amp; Activity</t>
  </si>
  <si>
    <t>50+(50-Absence)</t>
  </si>
  <si>
    <t>[Biol 2301 ]</t>
  </si>
  <si>
    <t>[Anatomy and Physiology]</t>
  </si>
  <si>
    <t>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</si>
</sst>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name val="Century Gothic"/>
      <family val="2"/>
      <scheme val="minor"/>
    </font>
    <font>
      <sz val="10"/>
      <name val="Century Gothic"/>
      <family val="2"/>
      <scheme val="minor"/>
    </font>
    <font>
      <b/>
      <sz val="10"/>
      <color theme="0"/>
      <name val="Century Gothic"/>
      <family val="2"/>
      <scheme val="minor"/>
    </font>
    <font>
      <sz val="10"/>
      <color theme="1"/>
      <name val="Century Gothic"/>
      <family val="2"/>
      <scheme val="minor"/>
    </font>
    <font>
      <sz val="10"/>
      <color theme="4" tint="-0.249977111117893"/>
      <name val="Century Gothic"/>
      <family val="2"/>
      <scheme val="minor"/>
    </font>
    <font>
      <sz val="20"/>
      <color theme="4" tint="-0.499984740745262"/>
      <name val="Corbel"/>
      <family val="2"/>
      <scheme val="major"/>
    </font>
    <font>
      <sz val="14"/>
      <color theme="3"/>
      <name val="Corbel"/>
      <family val="2"/>
      <scheme val="major"/>
    </font>
    <font>
      <b/>
      <sz val="20"/>
      <color theme="4" tint="-0.499984740745262"/>
      <name val="Corbel"/>
      <family val="2"/>
      <scheme val="major"/>
    </font>
    <font>
      <b/>
      <sz val="11"/>
      <color rgb="FFFA7D00"/>
      <name val="Century Gothic"/>
      <family val="2"/>
      <scheme val="minor"/>
    </font>
    <font>
      <b/>
      <sz val="11"/>
      <color theme="0"/>
      <name val="Century Gothic"/>
      <family val="2"/>
      <scheme val="minor"/>
    </font>
  </fonts>
  <fills count="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2F2F2"/>
      </patternFill>
    </fill>
    <fill>
      <patternFill patternType="solid">
        <fgColor rgb="FFA5A5A5"/>
      </patternFill>
    </fill>
  </fills>
  <borders count="15">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thin">
        <color theme="4"/>
      </top>
      <bottom/>
      <diagonal/>
    </border>
    <border>
      <left/>
      <right/>
      <top/>
      <bottom style="thin">
        <color theme="4"/>
      </bottom>
      <diagonal/>
    </border>
    <border>
      <left/>
      <right/>
      <top style="thin">
        <color theme="4" tint="0.39997558519241921"/>
      </top>
      <bottom/>
      <diagonal/>
    </border>
    <border>
      <left/>
      <right/>
      <top/>
      <bottom style="thin">
        <color theme="4" tint="-0.499984740745262"/>
      </bottom>
      <diagonal/>
    </border>
    <border>
      <left style="thin">
        <color auto="1"/>
      </left>
      <right style="thin">
        <color auto="1"/>
      </right>
      <top style="thin">
        <color auto="1"/>
      </top>
      <bottom/>
      <diagonal/>
    </border>
    <border>
      <left style="thin">
        <color auto="1"/>
      </left>
      <right style="thin">
        <color auto="1"/>
      </right>
      <top style="thin">
        <color theme="4" tint="0.39997558519241921"/>
      </top>
      <bottom/>
      <diagonal/>
    </border>
    <border>
      <left style="thin">
        <color auto="1"/>
      </left>
      <right style="thin">
        <color auto="1"/>
      </right>
      <top style="thin">
        <color theme="4" tint="0.39997558519241921"/>
      </top>
      <bottom style="thin">
        <color theme="4" tint="0.39997558519241921"/>
      </bottom>
      <diagonal/>
    </border>
    <border>
      <left style="thin">
        <color auto="1"/>
      </left>
      <right style="thin">
        <color auto="1"/>
      </right>
      <top style="thin">
        <color theme="4" tint="0.3999755851924192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rgb="FF7F7F7F"/>
      </bottom>
      <diagonal/>
    </border>
    <border>
      <left style="thin">
        <color indexed="64"/>
      </left>
      <right style="thin">
        <color indexed="64"/>
      </right>
      <top style="thin">
        <color indexed="64"/>
      </top>
      <bottom style="thin">
        <color theme="4" tint="0.39997558519241921"/>
      </bottom>
      <diagonal/>
    </border>
  </borders>
  <cellStyleXfs count="5">
    <xf numFmtId="0" fontId="0" fillId="0" borderId="0"/>
    <xf numFmtId="0" fontId="5" fillId="0" borderId="6" applyNumberFormat="0" applyFill="0" applyProtection="0">
      <alignment horizontal="left"/>
    </xf>
    <xf numFmtId="0" fontId="6" fillId="0" borderId="0" applyNumberFormat="0" applyFill="0" applyProtection="0">
      <alignment horizontal="left"/>
    </xf>
    <xf numFmtId="0" fontId="8" fillId="4" borderId="11" applyNumberFormat="0" applyAlignment="0" applyProtection="0"/>
    <xf numFmtId="0" fontId="9" fillId="5" borderId="12" applyNumberFormat="0" applyAlignment="0" applyProtection="0"/>
  </cellStyleXfs>
  <cellXfs count="41">
    <xf numFmtId="0" fontId="0" fillId="0" borderId="0" xfId="0"/>
    <xf numFmtId="0" fontId="1" fillId="0" borderId="0" xfId="0" applyFont="1"/>
    <xf numFmtId="0" fontId="2" fillId="2" borderId="1" xfId="0" applyFont="1" applyFill="1" applyBorder="1"/>
    <xf numFmtId="0" fontId="2" fillId="2" borderId="2" xfId="0" applyFont="1" applyFill="1" applyBorder="1"/>
    <xf numFmtId="0" fontId="3" fillId="3" borderId="2" xfId="0" applyFont="1" applyFill="1" applyBorder="1"/>
    <xf numFmtId="0" fontId="3" fillId="0" borderId="2" xfId="0" applyFont="1" applyBorder="1"/>
    <xf numFmtId="0" fontId="4" fillId="0" borderId="0" xfId="0" applyFont="1"/>
    <xf numFmtId="0" fontId="4" fillId="3" borderId="4" xfId="0" applyFont="1" applyFill="1" applyBorder="1"/>
    <xf numFmtId="0" fontId="4" fillId="3" borderId="3" xfId="0" applyFont="1" applyFill="1" applyBorder="1"/>
    <xf numFmtId="0" fontId="1" fillId="0" borderId="0" xfId="0" applyFont="1" applyAlignment="1">
      <alignment horizontal="right"/>
    </xf>
    <xf numFmtId="0" fontId="3" fillId="3" borderId="5" xfId="0" applyFont="1" applyFill="1" applyBorder="1"/>
    <xf numFmtId="0" fontId="3" fillId="0" borderId="5" xfId="0" applyFont="1" applyBorder="1"/>
    <xf numFmtId="0" fontId="3" fillId="0" borderId="0" xfId="0" applyFont="1" applyBorder="1"/>
    <xf numFmtId="0" fontId="6" fillId="0" borderId="0" xfId="2">
      <alignment horizontal="left"/>
    </xf>
    <xf numFmtId="0" fontId="5" fillId="0" borderId="6" xfId="1">
      <alignment horizontal="left"/>
    </xf>
    <xf numFmtId="0" fontId="4" fillId="0" borderId="0" xfId="0" applyFont="1" applyAlignment="1">
      <alignment horizontal="left"/>
    </xf>
    <xf numFmtId="0" fontId="4" fillId="3" borderId="4" xfId="0" applyFont="1" applyFill="1" applyBorder="1" applyAlignment="1">
      <alignment horizontal="left"/>
    </xf>
    <xf numFmtId="9" fontId="4" fillId="3" borderId="3" xfId="0" applyNumberFormat="1" applyFont="1" applyFill="1" applyBorder="1" applyAlignment="1">
      <alignment horizontal="left"/>
    </xf>
    <xf numFmtId="164" fontId="3" fillId="3" borderId="2" xfId="0" applyNumberFormat="1" applyFont="1" applyFill="1" applyBorder="1"/>
    <xf numFmtId="164" fontId="1" fillId="0" borderId="0" xfId="0" applyNumberFormat="1" applyFont="1"/>
    <xf numFmtId="0" fontId="0" fillId="0" borderId="0" xfId="0" applyFont="1" applyAlignment="1">
      <alignment horizontal="right"/>
    </xf>
    <xf numFmtId="164" fontId="3" fillId="3" borderId="5" xfId="0" applyNumberFormat="1" applyFont="1" applyFill="1" applyBorder="1"/>
    <xf numFmtId="164" fontId="3" fillId="0" borderId="2" xfId="0" applyNumberFormat="1" applyFont="1" applyBorder="1"/>
    <xf numFmtId="164" fontId="3" fillId="0" borderId="5" xfId="0" applyNumberFormat="1" applyFont="1" applyBorder="1"/>
    <xf numFmtId="0" fontId="7" fillId="0" borderId="6" xfId="1" applyFont="1">
      <alignment horizontal="left"/>
    </xf>
    <xf numFmtId="164" fontId="3" fillId="3" borderId="8" xfId="0" applyNumberFormat="1" applyFont="1" applyFill="1" applyBorder="1"/>
    <xf numFmtId="164" fontId="3" fillId="0" borderId="9" xfId="0" applyNumberFormat="1" applyFont="1" applyBorder="1"/>
    <xf numFmtId="164" fontId="3" fillId="0" borderId="10" xfId="0" applyNumberFormat="1" applyFont="1" applyBorder="1"/>
    <xf numFmtId="0" fontId="0" fillId="0" borderId="7" xfId="0" applyFont="1" applyBorder="1"/>
    <xf numFmtId="0" fontId="0" fillId="0" borderId="7" xfId="0" applyFont="1" applyBorder="1" applyAlignment="1">
      <alignment horizontal="center" vertical="center"/>
    </xf>
    <xf numFmtId="0" fontId="0" fillId="0" borderId="0" xfId="0" applyFont="1" applyAlignment="1">
      <alignment horizontal="center"/>
    </xf>
    <xf numFmtId="0" fontId="8" fillId="4" borderId="13" xfId="3" applyBorder="1"/>
    <xf numFmtId="0" fontId="2" fillId="2" borderId="14" xfId="0" applyFont="1" applyFill="1" applyBorder="1"/>
    <xf numFmtId="0" fontId="3" fillId="0" borderId="9" xfId="0" applyFont="1" applyBorder="1"/>
    <xf numFmtId="0" fontId="3" fillId="3" borderId="8" xfId="0" applyFont="1" applyFill="1" applyBorder="1"/>
    <xf numFmtId="0" fontId="3" fillId="0" borderId="10" xfId="0" applyFont="1" applyBorder="1"/>
    <xf numFmtId="0" fontId="8" fillId="4" borderId="11" xfId="3" applyAlignment="1">
      <alignment horizontal="center"/>
    </xf>
    <xf numFmtId="0" fontId="9" fillId="5" borderId="12" xfId="4" applyAlignment="1">
      <alignment horizontal="center"/>
    </xf>
    <xf numFmtId="0" fontId="3" fillId="0" borderId="0" xfId="0" applyFont="1" applyBorder="1" applyAlignment="1">
      <alignment horizontal="center"/>
    </xf>
    <xf numFmtId="0" fontId="0" fillId="0" borderId="7" xfId="0" applyFont="1" applyBorder="1" applyAlignment="1">
      <alignment horizontal="center"/>
    </xf>
    <xf numFmtId="0" fontId="2" fillId="2" borderId="2" xfId="0" applyFont="1" applyFill="1" applyBorder="1" applyAlignment="1">
      <alignment horizontal="center"/>
    </xf>
  </cellXfs>
  <cellStyles count="5">
    <cellStyle name="Calculation" xfId="3" builtinId="22"/>
    <cellStyle name="Check Cell" xfId="4" builtinId="23"/>
    <cellStyle name="Heading 1" xfId="1" builtinId="16" customBuiltin="1"/>
    <cellStyle name="Heading 2" xfId="2" builtinId="17" customBuiltin="1"/>
    <cellStyle name="Normal" xfId="0" builtinId="0" customBuiltin="1"/>
  </cellStyles>
  <dxfs count="67">
    <dxf>
      <font>
        <b val="0"/>
        <i val="0"/>
        <strike val="0"/>
        <condense val="0"/>
        <extend val="0"/>
        <outline val="0"/>
        <shadow val="0"/>
        <u val="none"/>
        <vertAlign val="baseline"/>
        <sz val="10"/>
        <color theme="1"/>
        <name val="Century Gothic"/>
        <scheme val="minor"/>
      </font>
      <numFmt numFmtId="164" formatCode="0.0%"/>
      <border diagonalUp="0" diagonalDown="0">
        <left style="thin">
          <color auto="1"/>
        </left>
        <right style="thin">
          <color auto="1"/>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numFmt numFmtId="0" formatCode="General"/>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style="thin">
          <color indexed="64"/>
        </left>
        <right style="thin">
          <color indexed="64"/>
        </right>
        <top style="thin">
          <color auto="1"/>
        </top>
        <bottom style="thin">
          <color auto="1"/>
        </bottom>
        <vertical/>
        <horizontal style="thin">
          <color auto="1"/>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style="thin">
          <color indexed="64"/>
        </left>
        <right style="thin">
          <color indexed="64"/>
        </right>
        <top style="thin">
          <color auto="1"/>
        </top>
        <bottom style="thin">
          <color auto="1"/>
        </bottom>
        <vertical/>
        <horizontal style="thin">
          <color auto="1"/>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style="thin">
          <color indexed="64"/>
        </left>
        <right style="thin">
          <color indexed="64"/>
        </right>
        <top style="thin">
          <color auto="1"/>
        </top>
        <bottom style="thin">
          <color auto="1"/>
        </bottom>
        <vertical/>
        <horizontal style="thin">
          <color auto="1"/>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style="thin">
          <color indexed="64"/>
        </left>
        <right style="thin">
          <color indexed="64"/>
        </right>
        <top style="thin">
          <color auto="1"/>
        </top>
        <bottom style="thin">
          <color auto="1"/>
        </bottom>
        <vertical/>
        <horizontal style="thin">
          <color auto="1"/>
        </horizontal>
      </border>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numFmt numFmtId="0" formatCode="General"/>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i val="0"/>
        <strike val="0"/>
        <condense val="0"/>
        <extend val="0"/>
        <outline val="0"/>
        <shadow val="0"/>
        <u val="none"/>
        <vertAlign val="baseline"/>
        <sz val="10"/>
        <color theme="0"/>
        <name val="Century Gothic"/>
        <scheme val="minor"/>
      </font>
      <fill>
        <patternFill patternType="solid">
          <fgColor theme="4"/>
          <bgColor theme="4"/>
        </patternFill>
      </fill>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border diagonalUp="0" diagonalDown="0">
        <left style="thin">
          <color theme="4" tint="0.39994506668294322"/>
        </left>
        <right/>
        <top style="thin">
          <color theme="4" tint="0.39997558519241921"/>
        </top>
        <bottom style="thin">
          <color theme="4" tint="0.39997558519241921"/>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patternFill>
      </fill>
      <border diagonalUp="0" diagonalDown="0" outline="0">
        <left style="thin">
          <color theme="4" tint="0.39994506668294322"/>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left style="thin">
          <color indexed="64"/>
        </left>
        <right style="thin">
          <color indexed="64"/>
        </right>
        <top style="thin">
          <color auto="1"/>
        </top>
        <bottom style="thin">
          <color auto="1"/>
        </bottom>
        <vertical/>
        <horizontal style="thin">
          <color auto="1"/>
        </horizontal>
      </border>
    </dxf>
    <dxf>
      <font>
        <b/>
        <i val="0"/>
        <strike val="0"/>
        <condense val="0"/>
        <extend val="0"/>
        <outline val="0"/>
        <shadow val="0"/>
        <u val="none"/>
        <vertAlign val="baseline"/>
        <sz val="10"/>
        <color theme="0"/>
        <name val="Century Gothic"/>
        <scheme val="minor"/>
      </font>
      <fill>
        <patternFill patternType="solid">
          <fgColor theme="4"/>
          <bgColor theme="4"/>
        </patternFill>
      </fill>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0"/>
        <color theme="0"/>
        <name val="Century Gothic"/>
        <scheme val="minor"/>
      </font>
      <fill>
        <patternFill patternType="solid">
          <fgColor theme="4"/>
          <bgColor theme="4"/>
        </patternFill>
      </fill>
      <border diagonalUp="0" diagonalDown="0" outline="0">
        <left/>
        <right/>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entury Gothic"/>
        <scheme val="minor"/>
      </font>
    </dxf>
    <dxf>
      <font>
        <b/>
        <i val="0"/>
        <strike val="0"/>
        <condense val="0"/>
        <extend val="0"/>
        <outline val="0"/>
        <shadow val="0"/>
        <u val="none"/>
        <vertAlign val="baseline"/>
        <sz val="10"/>
        <color theme="0"/>
        <name val="Century Gothic"/>
        <scheme val="minor"/>
      </font>
      <fill>
        <patternFill patternType="solid">
          <fgColor theme="4"/>
          <bgColor theme="4"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219075</xdr:colOff>
      <xdr:row>17</xdr:row>
      <xdr:rowOff>19049</xdr:rowOff>
    </xdr:from>
    <xdr:to>
      <xdr:col>2</xdr:col>
      <xdr:colOff>619125</xdr:colOff>
      <xdr:row>22</xdr:row>
      <xdr:rowOff>171448</xdr:rowOff>
    </xdr:to>
    <xdr:sp macro="" textlink="">
      <xdr:nvSpPr>
        <xdr:cNvPr id="2" name="Text Box 12" title="Shape tip"/>
        <xdr:cNvSpPr txBox="1">
          <a:spLocks noChangeArrowheads="1"/>
        </xdr:cNvSpPr>
      </xdr:nvSpPr>
      <xdr:spPr bwMode="auto">
        <a:xfrm>
          <a:off x="333375" y="7258049"/>
          <a:ext cx="2562225" cy="1009649"/>
        </a:xfrm>
        <a:prstGeom prst="rect">
          <a:avLst/>
        </a:prstGeom>
        <a:solidFill>
          <a:schemeClr val="bg2">
            <a:lumMod val="95000"/>
          </a:schemeClr>
        </a:solidFill>
        <a:ln w="9525">
          <a:solidFill>
            <a:schemeClr val="tx1">
              <a:lumMod val="75000"/>
              <a:lumOff val="25000"/>
            </a:schemeClr>
          </a:solidFill>
          <a:miter lim="800000"/>
          <a:headEnd/>
          <a:tailEnd/>
        </a:ln>
      </xdr:spPr>
      <xdr:txBody>
        <a:bodyPr vertOverflow="clip" wrap="square" lIns="91440" tIns="45720" rIns="91440" bIns="45720" anchor="t" upright="1"/>
        <a:lstStyle/>
        <a:p>
          <a:pPr algn="l" rtl="0">
            <a:defRPr sz="1000"/>
          </a:pPr>
          <a:r>
            <a:rPr lang="en-US" sz="800" b="1" i="0" u="none" strike="noStrike" baseline="0">
              <a:solidFill>
                <a:srgbClr val="000000"/>
              </a:solidFill>
              <a:latin typeface="Arial"/>
              <a:cs typeface="Arial"/>
            </a:rPr>
            <a:t>Use this gradebook to calculate grades where each assignment is worth a % of the final grade.</a:t>
          </a:r>
        </a:p>
        <a:p>
          <a:pPr algn="l" rtl="0">
            <a:defRPr sz="1000"/>
          </a:pPr>
          <a:r>
            <a:rPr lang="en-US" sz="800" b="1" i="0" u="none" strike="noStrike" baseline="0">
              <a:solidFill>
                <a:srgbClr val="000000"/>
              </a:solidFill>
              <a:latin typeface="Arial"/>
              <a:cs typeface="Arial"/>
            </a:rPr>
            <a:t>Instructions:</a:t>
          </a:r>
          <a:r>
            <a:rPr lang="en-US" sz="800" b="0" i="0" u="none" strike="noStrike" baseline="0">
              <a:solidFill>
                <a:srgbClr val="000000"/>
              </a:solidFill>
              <a:latin typeface="Arial"/>
              <a:cs typeface="Arial"/>
            </a:rPr>
            <a:t>   </a:t>
          </a:r>
          <a:r>
            <a:rPr lang="en-US" sz="800" b="0" i="0" u="none" strike="noStrike" baseline="0">
              <a:solidFill>
                <a:srgbClr val="A75A45"/>
              </a:solidFill>
              <a:latin typeface="Arial"/>
              <a:cs typeface="Arial"/>
            </a:rPr>
            <a:t>Be sure to save backup copies of your grades.</a:t>
          </a: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1. Fill in your school name, class info, student names, and student IDs (optional).   </a:t>
          </a:r>
        </a:p>
        <a:p>
          <a:pPr algn="l" rtl="0">
            <a:defRPr sz="1000"/>
          </a:pPr>
          <a:r>
            <a:rPr lang="en-US" sz="800" b="0" i="0" u="none" strike="noStrike" baseline="0">
              <a:solidFill>
                <a:srgbClr val="000000"/>
              </a:solidFill>
              <a:latin typeface="Arial"/>
              <a:cs typeface="Arial"/>
            </a:rPr>
            <a:t>2. Adjust the Grade &amp; GPA table to match the typical scoring system you use.</a:t>
          </a:r>
        </a:p>
        <a:p>
          <a:pPr algn="l" rtl="0">
            <a:defRPr sz="1000"/>
          </a:pPr>
          <a:r>
            <a:rPr lang="en-US" sz="800" b="0" i="0" u="none" strike="noStrike" baseline="0">
              <a:solidFill>
                <a:srgbClr val="000000"/>
              </a:solidFill>
              <a:latin typeface="Arial"/>
              <a:cs typeface="Arial"/>
            </a:rPr>
            <a:t>3. Fill in the assignment or test names starting in cell G9, along with the percentage that each is worth (e.g. "Final" and "50%"). </a:t>
          </a:r>
        </a:p>
        <a:p>
          <a:pPr algn="l" rtl="0">
            <a:defRPr sz="1000"/>
          </a:pPr>
          <a:r>
            <a:rPr lang="en-US" sz="800" b="0" i="0" u="none" strike="noStrike" baseline="0">
              <a:solidFill>
                <a:srgbClr val="000000"/>
              </a:solidFill>
              <a:latin typeface="Arial"/>
              <a:cs typeface="Arial"/>
            </a:rPr>
            <a:t>4. Fill in the scores for each student on each assignment or test. The "Score", "Ltr Grade" and "GPA" columns are automatically calculated, but you can override them if you wish. The way the grades are computed, the average and final grade are incomplete until all scores are in.</a:t>
          </a:r>
        </a:p>
        <a:p>
          <a:pPr algn="l" rtl="0">
            <a:defRPr sz="1000"/>
          </a:pPr>
          <a:r>
            <a:rPr lang="en-US" sz="800" b="0" i="0" u="none" strike="noStrike" baseline="0">
              <a:solidFill>
                <a:srgbClr val="000000"/>
              </a:solidFill>
              <a:latin typeface="Arial"/>
              <a:cs typeface="Arial"/>
            </a:rPr>
            <a:t>Note: Use the "Print Area" command on the File menu if you want to change what area prints.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A75A45"/>
              </a:solidFill>
              <a:latin typeface="Arial"/>
              <a:cs typeface="Arial"/>
            </a:rPr>
            <a:t>When you are finished using these instructions, delete this text box by clicking on the border and pressing the DELETE key. </a:t>
          </a:r>
        </a:p>
      </xdr:txBody>
    </xdr:sp>
    <xdr:clientData fPrintsWithSheet="0"/>
  </xdr:twoCellAnchor>
</xdr:wsDr>
</file>

<file path=xl/tables/table1.xml><?xml version="1.0" encoding="utf-8"?>
<table xmlns="http://schemas.openxmlformats.org/spreadsheetml/2006/main" id="3" name="tblGrades" displayName="tblGrades" ref="B14:W30" headerRowCount="0" headerRowDxfId="66" dataDxfId="65" tableBorderDxfId="64">
  <tableColumns count="22">
    <tableColumn id="1" name="Student Name" totalsRowLabel="Total" headerRowDxfId="63" dataDxfId="62" totalsRowDxfId="61"/>
    <tableColumn id="2" name="Student ID" headerRowDxfId="60" dataDxfId="59" totalsRowDxfId="58"/>
    <tableColumn id="3" name="Score" headerRowDxfId="57" dataDxfId="56">
      <calculatedColumnFormula>(IF(SUM(tblGrades[[#This Row],[Column6]:[Column22]]),ROUND(SUMPRODUCT($G$10:$W$10,tblGrades[[#This Row],[Column6]:[Column22]]),2),""))</calculatedColumnFormula>
    </tableColumn>
    <tableColumn id="4" name="Ltr Grade" headerRowDxfId="55" dataDxfId="3" totalsRowDxfId="54">
      <calculatedColumnFormula>IF(tblGrades[[#This Row],[Score]]&lt;&gt;"",HLOOKUP(tblGrades[[#This Row],[Score]],GradeTable,2),"")</calculatedColumnFormula>
    </tableColumn>
    <tableColumn id="5" name="GPA" headerRowDxfId="53" dataDxfId="52" totalsRowDxfId="51">
      <calculatedColumnFormula>IF(tblGrades[[#This Row],[Score]]&lt;&gt;"",HLOOKUP(tblGrades[[#This Row],[Score]],GradeTable,3),"")</calculatedColumnFormula>
    </tableColumn>
    <tableColumn id="6" name="Column6" headerRowDxfId="50" dataDxfId="49"/>
    <tableColumn id="7" name="Column7" headerRowDxfId="48" dataDxfId="47" totalsRowDxfId="46"/>
    <tableColumn id="8" name="Column8" headerRowDxfId="45" dataDxfId="44" totalsRowDxfId="43"/>
    <tableColumn id="9" name="Column9" headerRowDxfId="42" dataDxfId="41" totalsRowDxfId="40"/>
    <tableColumn id="10" name="Column10" headerRowDxfId="39" dataDxfId="38" totalsRowDxfId="37"/>
    <tableColumn id="11" name="Column11" headerRowDxfId="36" dataDxfId="35" totalsRowDxfId="34"/>
    <tableColumn id="13" name="Column1" headerRowDxfId="2" dataDxfId="0" totalsRowDxfId="1"/>
    <tableColumn id="12" name="Column12" headerRowDxfId="33" dataDxfId="32" totalsRowDxfId="31"/>
    <tableColumn id="14" name="Column14" headerRowDxfId="30" dataDxfId="29" totalsRowDxfId="28"/>
    <tableColumn id="15" name="Column15" headerRowDxfId="27" dataDxfId="26" totalsRowDxfId="25"/>
    <tableColumn id="16" name="Column16" headerRowDxfId="24" dataDxfId="23" totalsRowDxfId="22"/>
    <tableColumn id="17" name="Column17" headerRowDxfId="21" dataDxfId="20" totalsRowDxfId="19"/>
    <tableColumn id="18" name="Column18" headerRowDxfId="18" dataDxfId="17" totalsRowDxfId="16"/>
    <tableColumn id="19" name="Column19" headerRowDxfId="15" dataDxfId="14" totalsRowDxfId="13"/>
    <tableColumn id="20" name="Column20" headerRowDxfId="12" dataDxfId="11" totalsRowDxfId="10"/>
    <tableColumn id="21" name="Column21" headerRowDxfId="9" dataDxfId="8" totalsRowDxfId="7"/>
    <tableColumn id="22" name="Column22" headerRowDxfId="6" dataDxfId="5" totalsRowDxfId="4"/>
  </tableColumns>
  <tableStyleInfo name="TableStyleMedium2" showFirstColumn="0" showLastColumn="0" showRowStripes="1" showColumnStripes="0"/>
  <extLst>
    <ext xmlns:x14="http://schemas.microsoft.com/office/spreadsheetml/2009/9/main" uri="{504A1905-F514-4f6f-8877-14C23A59335A}">
      <x14:table altText="Grade table" altTextSummary="Enter studetn names and ID, and assignments at the top, while their grades are calculated for you."/>
    </ext>
  </extLst>
</table>
</file>

<file path=xl/theme/theme1.xml><?xml version="1.0" encoding="utf-8"?>
<a:theme xmlns:a="http://schemas.openxmlformats.org/drawingml/2006/main" name="SchoolAthleticBudget">
  <a:themeElements>
    <a:clrScheme name="Gradebook">
      <a:dk1>
        <a:srgbClr val="000000"/>
      </a:dk1>
      <a:lt1>
        <a:srgbClr val="FFFFFF"/>
      </a:lt1>
      <a:dk2>
        <a:srgbClr val="000000"/>
      </a:dk2>
      <a:lt2>
        <a:srgbClr val="FFFFFF"/>
      </a:lt2>
      <a:accent1>
        <a:srgbClr val="B0381C"/>
      </a:accent1>
      <a:accent2>
        <a:srgbClr val="2B759D"/>
      </a:accent2>
      <a:accent3>
        <a:srgbClr val="D9782E"/>
      </a:accent3>
      <a:accent4>
        <a:srgbClr val="538D32"/>
      </a:accent4>
      <a:accent5>
        <a:srgbClr val="724271"/>
      </a:accent5>
      <a:accent6>
        <a:srgbClr val="DCB330"/>
      </a:accent6>
      <a:hlink>
        <a:srgbClr val="2B759D"/>
      </a:hlink>
      <a:folHlink>
        <a:srgbClr val="724271"/>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W35"/>
  <sheetViews>
    <sheetView showGridLines="0" tabSelected="1" topLeftCell="A7" workbookViewId="0">
      <selection activeCell="D13" sqref="D13"/>
    </sheetView>
  </sheetViews>
  <sheetFormatPr defaultColWidth="8.85546875" defaultRowHeight="13.5" x14ac:dyDescent="0.25"/>
  <cols>
    <col min="1" max="1" width="1.7109375" style="1" customWidth="1"/>
    <col min="2" max="2" width="32.42578125" style="1" customWidth="1"/>
    <col min="3" max="3" width="11.42578125" style="1" customWidth="1"/>
    <col min="4" max="6" width="13.28515625" style="1" customWidth="1"/>
    <col min="7" max="7" width="14.42578125" style="1" customWidth="1"/>
    <col min="8" max="8" width="15" style="1" customWidth="1"/>
    <col min="9" max="9" width="14.42578125" style="1" customWidth="1"/>
    <col min="10" max="10" width="14.85546875" style="1" customWidth="1"/>
    <col min="11" max="11" width="16.28515625" style="1" customWidth="1"/>
    <col min="12" max="13" width="10" style="1" customWidth="1"/>
    <col min="14" max="14" width="10.5703125" style="1" customWidth="1"/>
    <col min="15" max="15" width="21.42578125" style="1" customWidth="1"/>
    <col min="16" max="16" width="11.85546875" style="1" customWidth="1"/>
    <col min="17" max="23" width="12.28515625" style="1" customWidth="1"/>
    <col min="24" max="16384" width="8.85546875" style="1"/>
  </cols>
  <sheetData>
    <row r="1" spans="1:23" ht="9.9499999999999993" customHeight="1" x14ac:dyDescent="0.25"/>
    <row r="2" spans="1:23" ht="26.25" x14ac:dyDescent="0.4">
      <c r="B2" s="24" t="s">
        <v>24</v>
      </c>
      <c r="C2" s="24"/>
      <c r="D2" s="24"/>
      <c r="E2" s="14"/>
      <c r="F2" s="14"/>
      <c r="G2" s="14"/>
      <c r="H2" s="14"/>
      <c r="I2" s="14"/>
      <c r="J2" s="14"/>
      <c r="K2" s="14"/>
      <c r="L2" s="14"/>
      <c r="M2" s="14"/>
      <c r="N2" s="14"/>
      <c r="O2" s="14"/>
      <c r="P2" s="14"/>
      <c r="Q2" s="14"/>
      <c r="R2" s="14"/>
      <c r="S2" s="14"/>
      <c r="T2" s="14"/>
    </row>
    <row r="5" spans="1:23" x14ac:dyDescent="0.25">
      <c r="G5" s="8" t="s">
        <v>0</v>
      </c>
      <c r="H5" s="17">
        <v>0</v>
      </c>
      <c r="I5" s="17">
        <v>0.6</v>
      </c>
      <c r="J5" s="17">
        <v>0.63</v>
      </c>
      <c r="K5" s="17">
        <v>0.67</v>
      </c>
      <c r="L5" s="17">
        <v>0.7</v>
      </c>
      <c r="M5" s="17"/>
      <c r="N5" s="17">
        <v>0.73</v>
      </c>
      <c r="O5" s="17">
        <v>0.8</v>
      </c>
      <c r="P5" s="17">
        <v>0.83</v>
      </c>
      <c r="Q5" s="17">
        <v>0.87</v>
      </c>
      <c r="R5" s="17">
        <v>0.9</v>
      </c>
      <c r="S5" s="17">
        <v>0.93</v>
      </c>
      <c r="T5" s="17">
        <v>0.97</v>
      </c>
    </row>
    <row r="6" spans="1:23" x14ac:dyDescent="0.25">
      <c r="G6" s="6" t="s">
        <v>1</v>
      </c>
      <c r="H6" s="15" t="s">
        <v>2</v>
      </c>
      <c r="I6" s="15" t="s">
        <v>3</v>
      </c>
      <c r="J6" s="15" t="s">
        <v>4</v>
      </c>
      <c r="K6" s="15" t="s">
        <v>5</v>
      </c>
      <c r="L6" s="15" t="s">
        <v>6</v>
      </c>
      <c r="M6" s="15"/>
      <c r="N6" s="15" t="s">
        <v>7</v>
      </c>
      <c r="O6" s="15" t="s">
        <v>8</v>
      </c>
      <c r="P6" s="15" t="s">
        <v>9</v>
      </c>
      <c r="Q6" s="15" t="s">
        <v>10</v>
      </c>
      <c r="R6" s="15" t="s">
        <v>11</v>
      </c>
      <c r="S6" s="15" t="s">
        <v>12</v>
      </c>
      <c r="T6" s="15" t="s">
        <v>13</v>
      </c>
    </row>
    <row r="7" spans="1:23" x14ac:dyDescent="0.25">
      <c r="G7" s="7" t="s">
        <v>14</v>
      </c>
      <c r="H7" s="16">
        <v>0</v>
      </c>
      <c r="I7" s="16">
        <v>0.67</v>
      </c>
      <c r="J7" s="16">
        <v>1</v>
      </c>
      <c r="K7" s="16">
        <v>1.33</v>
      </c>
      <c r="L7" s="16">
        <v>1.67</v>
      </c>
      <c r="M7" s="16"/>
      <c r="N7" s="16">
        <v>2</v>
      </c>
      <c r="O7" s="16">
        <v>2.67</v>
      </c>
      <c r="P7" s="16">
        <v>3</v>
      </c>
      <c r="Q7" s="16">
        <v>3.33</v>
      </c>
      <c r="R7" s="16">
        <v>3.67</v>
      </c>
      <c r="S7" s="16">
        <v>4</v>
      </c>
      <c r="T7" s="16">
        <v>4</v>
      </c>
    </row>
    <row r="8" spans="1:23" ht="18.75" x14ac:dyDescent="0.3">
      <c r="B8" s="13" t="s">
        <v>25</v>
      </c>
    </row>
    <row r="9" spans="1:23" ht="18.75" x14ac:dyDescent="0.3">
      <c r="B9" s="13" t="s">
        <v>37</v>
      </c>
      <c r="F9" s="9" t="s">
        <v>15</v>
      </c>
      <c r="G9" s="4" t="s">
        <v>26</v>
      </c>
      <c r="H9" s="4" t="s">
        <v>27</v>
      </c>
      <c r="I9" s="4" t="s">
        <v>28</v>
      </c>
      <c r="J9" s="4"/>
      <c r="K9" s="4"/>
      <c r="L9" s="4"/>
      <c r="M9" s="4"/>
      <c r="N9" s="4"/>
      <c r="O9" s="4"/>
      <c r="P9" s="4"/>
      <c r="Q9" s="4"/>
      <c r="R9" s="4"/>
      <c r="S9" s="4"/>
      <c r="T9" s="4"/>
      <c r="U9" s="4"/>
      <c r="V9" s="4"/>
      <c r="W9" s="4"/>
    </row>
    <row r="10" spans="1:23" s="19" customFormat="1" ht="18.75" x14ac:dyDescent="0.3">
      <c r="A10" s="1"/>
      <c r="B10" s="13" t="s">
        <v>38</v>
      </c>
      <c r="C10" s="1"/>
      <c r="D10" s="1"/>
      <c r="E10" s="1"/>
      <c r="F10" s="20" t="s">
        <v>23</v>
      </c>
      <c r="G10" s="18">
        <v>1</v>
      </c>
      <c r="H10" s="18"/>
      <c r="I10" s="18"/>
      <c r="J10" s="18"/>
      <c r="K10" s="18"/>
      <c r="L10" s="18"/>
      <c r="M10" s="18"/>
      <c r="N10" s="18"/>
      <c r="O10" s="18"/>
      <c r="P10" s="18"/>
      <c r="Q10" s="18"/>
      <c r="R10" s="18"/>
      <c r="S10" s="18"/>
      <c r="T10" s="18"/>
      <c r="U10" s="18"/>
      <c r="V10" s="18"/>
      <c r="W10" s="18"/>
    </row>
    <row r="11" spans="1:23" ht="18.75" customHeight="1" x14ac:dyDescent="0.25">
      <c r="F11" s="9" t="str">
        <f>"Total percentage: "&amp;SUM(G10:BZ10)*100&amp;"%"</f>
        <v>Total percentage: 100%</v>
      </c>
      <c r="G11" s="1">
        <v>50</v>
      </c>
      <c r="H11" s="1">
        <v>50</v>
      </c>
    </row>
    <row r="12" spans="1:23" ht="14.25" thickBot="1" x14ac:dyDescent="0.3">
      <c r="O12" s="30" t="s">
        <v>36</v>
      </c>
    </row>
    <row r="13" spans="1:23" ht="16.5" thickTop="1" thickBot="1" x14ac:dyDescent="0.3">
      <c r="B13" s="2" t="s">
        <v>16</v>
      </c>
      <c r="C13" s="32" t="s">
        <v>17</v>
      </c>
      <c r="D13" s="40" t="s">
        <v>0</v>
      </c>
      <c r="E13" s="32" t="s">
        <v>1</v>
      </c>
      <c r="F13" s="3" t="s">
        <v>14</v>
      </c>
      <c r="G13" s="31" t="str">
        <f>IF(OR(G9,G9&gt;""),G9,"")</f>
        <v>Lecture Exam 1</v>
      </c>
      <c r="H13" s="31" t="str">
        <f t="shared" ref="H13:W13" si="0">IF(OR(H9,H9&gt;""),H9,"")</f>
        <v>Lecture Exam 2</v>
      </c>
      <c r="I13" s="31" t="s">
        <v>28</v>
      </c>
      <c r="J13" s="31" t="s">
        <v>29</v>
      </c>
      <c r="K13" s="28" t="s">
        <v>30</v>
      </c>
      <c r="L13" s="28" t="s">
        <v>31</v>
      </c>
      <c r="M13" s="39" t="s">
        <v>39</v>
      </c>
      <c r="N13" s="29" t="s">
        <v>32</v>
      </c>
      <c r="O13" s="28" t="s">
        <v>35</v>
      </c>
      <c r="P13" s="36" t="s">
        <v>33</v>
      </c>
      <c r="Q13" s="37" t="s">
        <v>34</v>
      </c>
      <c r="R13" s="1" t="str">
        <f t="shared" si="0"/>
        <v/>
      </c>
      <c r="S13" s="1" t="str">
        <f t="shared" si="0"/>
        <v/>
      </c>
      <c r="T13" s="1" t="str">
        <f t="shared" si="0"/>
        <v/>
      </c>
      <c r="U13" s="1" t="str">
        <f t="shared" si="0"/>
        <v/>
      </c>
      <c r="V13" s="1" t="str">
        <f t="shared" si="0"/>
        <v/>
      </c>
      <c r="W13" s="1" t="str">
        <f t="shared" si="0"/>
        <v/>
      </c>
    </row>
    <row r="14" spans="1:23" ht="14.25" thickTop="1" x14ac:dyDescent="0.25">
      <c r="B14" s="5"/>
      <c r="C14" s="33"/>
      <c r="D14" s="22" t="str">
        <f>(IF(SUM(tblGrades[[#This Row],[Column6]:[Column22]]),ROUND(SUMPRODUCT($G$10:$W$10,tblGrades[[#This Row],[Column6]:[Column22]]),2),""))</f>
        <v/>
      </c>
      <c r="E14" s="33" t="str">
        <f>IF(tblGrades[[#This Row],[Score]]&lt;&gt;"",HLOOKUP(tblGrades[[#This Row],[Score]],GradeTable,2),"")</f>
        <v/>
      </c>
      <c r="F14" s="5" t="str">
        <f>IF(tblGrades[[#This Row],[Score]]&lt;&gt;"",HLOOKUP(tblGrades[[#This Row],[Score]],GradeTable,3),"")</f>
        <v/>
      </c>
      <c r="G14" s="26"/>
      <c r="H14" s="26"/>
      <c r="I14" s="26"/>
      <c r="J14" s="26"/>
      <c r="K14" s="26"/>
      <c r="L14" s="26"/>
      <c r="M14" s="26"/>
      <c r="N14" s="26"/>
      <c r="O14" s="26"/>
      <c r="P14" s="26"/>
      <c r="Q14" s="26"/>
      <c r="R14" s="22"/>
      <c r="S14" s="22"/>
      <c r="T14" s="22"/>
      <c r="U14" s="22"/>
      <c r="V14" s="22"/>
      <c r="W14" s="22"/>
    </row>
    <row r="15" spans="1:23" x14ac:dyDescent="0.25">
      <c r="B15" s="10"/>
      <c r="C15" s="34"/>
      <c r="D15" s="21" t="str">
        <f>(IF(SUM(tblGrades[[#This Row],[Column6]:[Column22]]),ROUND(SUMPRODUCT($G$10:$W$10,tblGrades[[#This Row],[Column6]:[Column22]]),2),""))</f>
        <v/>
      </c>
      <c r="E15" s="34" t="str">
        <f>IF(tblGrades[[#This Row],[Score]]&lt;&gt;"",HLOOKUP(tblGrades[[#This Row],[Score]],GradeTable,2),"")</f>
        <v/>
      </c>
      <c r="F15" s="10" t="str">
        <f>IF(tblGrades[[#This Row],[Score]]&lt;&gt;"",HLOOKUP(tblGrades[[#This Row],[Score]],GradeTable,3),"")</f>
        <v/>
      </c>
      <c r="G15" s="25"/>
      <c r="H15" s="25"/>
      <c r="I15" s="25"/>
      <c r="J15" s="25"/>
      <c r="K15" s="25"/>
      <c r="L15" s="25"/>
      <c r="M15" s="25"/>
      <c r="N15" s="25"/>
      <c r="O15" s="25"/>
      <c r="P15" s="25"/>
      <c r="Q15" s="25"/>
      <c r="R15" s="21"/>
      <c r="S15" s="21"/>
      <c r="T15" s="21"/>
      <c r="U15" s="21"/>
      <c r="V15" s="21"/>
      <c r="W15" s="21"/>
    </row>
    <row r="16" spans="1:23" x14ac:dyDescent="0.25">
      <c r="B16" s="5"/>
      <c r="C16" s="33"/>
      <c r="D16" s="22" t="str">
        <f>(IF(SUM(tblGrades[[#This Row],[Column6]:[Column22]]),ROUND(SUMPRODUCT($G$10:$W$10,tblGrades[[#This Row],[Column6]:[Column22]]),2),""))</f>
        <v/>
      </c>
      <c r="E16" s="33" t="str">
        <f>IF(tblGrades[[#This Row],[Score]]&lt;&gt;"",HLOOKUP(tblGrades[[#This Row],[Score]],GradeTable,2),"")</f>
        <v/>
      </c>
      <c r="F16" s="5" t="str">
        <f>IF(tblGrades[[#This Row],[Score]]&lt;&gt;"",HLOOKUP(tblGrades[[#This Row],[Score]],GradeTable,3),"")</f>
        <v/>
      </c>
      <c r="G16" s="26"/>
      <c r="H16" s="26"/>
      <c r="I16" s="26"/>
      <c r="J16" s="26"/>
      <c r="K16" s="26"/>
      <c r="L16" s="26"/>
      <c r="M16" s="26"/>
      <c r="N16" s="26"/>
      <c r="O16" s="26"/>
      <c r="P16" s="26"/>
      <c r="Q16" s="26"/>
      <c r="R16" s="22"/>
      <c r="S16" s="22"/>
      <c r="T16" s="22"/>
      <c r="U16" s="22"/>
      <c r="V16" s="22"/>
      <c r="W16" s="22"/>
    </row>
    <row r="17" spans="2:23" x14ac:dyDescent="0.25">
      <c r="B17" s="10"/>
      <c r="C17" s="34"/>
      <c r="D17" s="21" t="str">
        <f>(IF(SUM(tblGrades[[#This Row],[Column6]:[Column22]]),ROUND(SUMPRODUCT($G$10:$W$10,tblGrades[[#This Row],[Column6]:[Column22]]),2),""))</f>
        <v/>
      </c>
      <c r="E17" s="34" t="str">
        <f>IF(tblGrades[[#This Row],[Score]]&lt;&gt;"",HLOOKUP(tblGrades[[#This Row],[Score]],GradeTable,2),"")</f>
        <v/>
      </c>
      <c r="F17" s="10" t="str">
        <f>IF(tblGrades[[#This Row],[Score]]&lt;&gt;"",HLOOKUP(tblGrades[[#This Row],[Score]],GradeTable,3),"")</f>
        <v/>
      </c>
      <c r="G17" s="25"/>
      <c r="H17" s="25"/>
      <c r="I17" s="25"/>
      <c r="J17" s="25"/>
      <c r="K17" s="25"/>
      <c r="L17" s="25"/>
      <c r="M17" s="25"/>
      <c r="N17" s="25"/>
      <c r="O17" s="25"/>
      <c r="P17" s="25"/>
      <c r="Q17" s="25"/>
      <c r="R17" s="21"/>
      <c r="S17" s="21"/>
      <c r="T17" s="21"/>
      <c r="U17" s="21"/>
      <c r="V17" s="21"/>
      <c r="W17" s="21"/>
    </row>
    <row r="18" spans="2:23" x14ac:dyDescent="0.25">
      <c r="B18" s="5"/>
      <c r="C18" s="33"/>
      <c r="D18" s="22" t="str">
        <f>(IF(SUM(tblGrades[[#This Row],[Column6]:[Column22]]),ROUND(SUMPRODUCT($G$10:$W$10,tblGrades[[#This Row],[Column6]:[Column22]]),2),""))</f>
        <v/>
      </c>
      <c r="E18" s="33" t="str">
        <f>IF(tblGrades[[#This Row],[Score]]&lt;&gt;"",HLOOKUP(tblGrades[[#This Row],[Score]],GradeTable,2),"")</f>
        <v/>
      </c>
      <c r="F18" s="5" t="str">
        <f>IF(tblGrades[[#This Row],[Score]]&lt;&gt;"",HLOOKUP(tblGrades[[#This Row],[Score]],GradeTable,3),"")</f>
        <v/>
      </c>
      <c r="G18" s="26"/>
      <c r="H18" s="26"/>
      <c r="I18" s="26"/>
      <c r="J18" s="26"/>
      <c r="K18" s="26"/>
      <c r="L18" s="26"/>
      <c r="M18" s="26"/>
      <c r="N18" s="26"/>
      <c r="O18" s="26"/>
      <c r="P18" s="26"/>
      <c r="Q18" s="26"/>
      <c r="R18" s="22"/>
      <c r="S18" s="22"/>
      <c r="T18" s="22"/>
      <c r="U18" s="22"/>
      <c r="V18" s="22"/>
      <c r="W18" s="22"/>
    </row>
    <row r="19" spans="2:23" x14ac:dyDescent="0.25">
      <c r="B19" s="10"/>
      <c r="C19" s="34"/>
      <c r="D19" s="21" t="str">
        <f>(IF(SUM(tblGrades[[#This Row],[Column6]:[Column22]]),ROUND(SUMPRODUCT($G$10:$W$10,tblGrades[[#This Row],[Column6]:[Column22]]),2),""))</f>
        <v/>
      </c>
      <c r="E19" s="34" t="str">
        <f>IF(tblGrades[[#This Row],[Score]]&lt;&gt;"",HLOOKUP(tblGrades[[#This Row],[Score]],GradeTable,2),"")</f>
        <v/>
      </c>
      <c r="F19" s="10" t="str">
        <f>IF(tblGrades[[#This Row],[Score]]&lt;&gt;"",HLOOKUP(tblGrades[[#This Row],[Score]],GradeTable,3),"")</f>
        <v/>
      </c>
      <c r="G19" s="25"/>
      <c r="H19" s="25"/>
      <c r="I19" s="25"/>
      <c r="J19" s="25"/>
      <c r="K19" s="25"/>
      <c r="L19" s="25"/>
      <c r="M19" s="25"/>
      <c r="N19" s="25"/>
      <c r="O19" s="25"/>
      <c r="P19" s="25"/>
      <c r="Q19" s="25"/>
      <c r="R19" s="21"/>
      <c r="S19" s="21"/>
      <c r="T19" s="21"/>
      <c r="U19" s="21"/>
      <c r="V19" s="21"/>
      <c r="W19" s="21"/>
    </row>
    <row r="20" spans="2:23" x14ac:dyDescent="0.25">
      <c r="B20" s="5"/>
      <c r="C20" s="33"/>
      <c r="D20" s="22" t="str">
        <f>(IF(SUM(tblGrades[[#This Row],[Column6]:[Column22]]),ROUND(SUMPRODUCT($G$10:$W$10,tblGrades[[#This Row],[Column6]:[Column22]]),2),""))</f>
        <v/>
      </c>
      <c r="E20" s="33" t="str">
        <f>IF(tblGrades[[#This Row],[Score]]&lt;&gt;"",HLOOKUP(tblGrades[[#This Row],[Score]],GradeTable,2),"")</f>
        <v/>
      </c>
      <c r="F20" s="5" t="str">
        <f>IF(tblGrades[[#This Row],[Score]]&lt;&gt;"",HLOOKUP(tblGrades[[#This Row],[Score]],GradeTable,3),"")</f>
        <v/>
      </c>
      <c r="G20" s="26"/>
      <c r="H20" s="26"/>
      <c r="I20" s="26"/>
      <c r="J20" s="26"/>
      <c r="K20" s="26"/>
      <c r="L20" s="26"/>
      <c r="M20" s="26"/>
      <c r="N20" s="26"/>
      <c r="O20" s="26"/>
      <c r="P20" s="26"/>
      <c r="Q20" s="26"/>
      <c r="R20" s="22"/>
      <c r="S20" s="22"/>
      <c r="T20" s="22"/>
      <c r="U20" s="22"/>
      <c r="V20" s="22"/>
      <c r="W20" s="22"/>
    </row>
    <row r="21" spans="2:23" x14ac:dyDescent="0.25">
      <c r="B21" s="10"/>
      <c r="C21" s="34"/>
      <c r="D21" s="21" t="str">
        <f>(IF(SUM(tblGrades[[#This Row],[Column6]:[Column22]]),ROUND(SUMPRODUCT($G$10:$W$10,tblGrades[[#This Row],[Column6]:[Column22]]),2),""))</f>
        <v/>
      </c>
      <c r="E21" s="34" t="str">
        <f>IF(tblGrades[[#This Row],[Score]]&lt;&gt;"",HLOOKUP(tblGrades[[#This Row],[Score]],GradeTable,2),"")</f>
        <v/>
      </c>
      <c r="F21" s="10" t="str">
        <f>IF(tblGrades[[#This Row],[Score]]&lt;&gt;"",HLOOKUP(tblGrades[[#This Row],[Score]],GradeTable,3),"")</f>
        <v/>
      </c>
      <c r="G21" s="25"/>
      <c r="H21" s="25"/>
      <c r="I21" s="25"/>
      <c r="J21" s="25"/>
      <c r="K21" s="25"/>
      <c r="L21" s="25"/>
      <c r="M21" s="25"/>
      <c r="N21" s="25"/>
      <c r="O21" s="25"/>
      <c r="P21" s="25"/>
      <c r="Q21" s="25"/>
      <c r="R21" s="21"/>
      <c r="S21" s="21"/>
      <c r="T21" s="21"/>
      <c r="U21" s="21"/>
      <c r="V21" s="21"/>
      <c r="W21" s="21"/>
    </row>
    <row r="22" spans="2:23" x14ac:dyDescent="0.25">
      <c r="B22" s="5"/>
      <c r="C22" s="33"/>
      <c r="D22" s="22" t="str">
        <f>(IF(SUM(tblGrades[[#This Row],[Column6]:[Column22]]),ROUND(SUMPRODUCT($G$10:$W$10,tblGrades[[#This Row],[Column6]:[Column22]]),2),""))</f>
        <v/>
      </c>
      <c r="E22" s="33" t="str">
        <f>IF(tblGrades[[#This Row],[Score]]&lt;&gt;"",HLOOKUP(tblGrades[[#This Row],[Score]],GradeTable,2),"")</f>
        <v/>
      </c>
      <c r="F22" s="5" t="str">
        <f>IF(tblGrades[[#This Row],[Score]]&lt;&gt;"",HLOOKUP(tblGrades[[#This Row],[Score]],GradeTable,3),"")</f>
        <v/>
      </c>
      <c r="G22" s="26"/>
      <c r="H22" s="26"/>
      <c r="I22" s="26"/>
      <c r="J22" s="26"/>
      <c r="K22" s="26"/>
      <c r="L22" s="26"/>
      <c r="M22" s="26"/>
      <c r="N22" s="26"/>
      <c r="O22" s="26"/>
      <c r="P22" s="26"/>
      <c r="Q22" s="26"/>
      <c r="R22" s="22"/>
      <c r="S22" s="22"/>
      <c r="T22" s="22"/>
      <c r="U22" s="22"/>
      <c r="V22" s="22"/>
      <c r="W22" s="22"/>
    </row>
    <row r="23" spans="2:23" x14ac:dyDescent="0.25">
      <c r="B23" s="10"/>
      <c r="C23" s="34"/>
      <c r="D23" s="21" t="str">
        <f>(IF(SUM(tblGrades[[#This Row],[Column6]:[Column22]]),ROUND(SUMPRODUCT($G$10:$W$10,tblGrades[[#This Row],[Column6]:[Column22]]),2),""))</f>
        <v/>
      </c>
      <c r="E23" s="34" t="str">
        <f>IF(tblGrades[[#This Row],[Score]]&lt;&gt;"",HLOOKUP(tblGrades[[#This Row],[Score]],GradeTable,2),"")</f>
        <v/>
      </c>
      <c r="F23" s="10" t="str">
        <f>IF(tblGrades[[#This Row],[Score]]&lt;&gt;"",HLOOKUP(tblGrades[[#This Row],[Score]],GradeTable,3),"")</f>
        <v/>
      </c>
      <c r="G23" s="25"/>
      <c r="H23" s="25"/>
      <c r="I23" s="25"/>
      <c r="J23" s="25"/>
      <c r="K23" s="25"/>
      <c r="L23" s="25"/>
      <c r="M23" s="25"/>
      <c r="N23" s="25"/>
      <c r="O23" s="25"/>
      <c r="P23" s="25"/>
      <c r="Q23" s="25"/>
      <c r="R23" s="21"/>
      <c r="S23" s="21"/>
      <c r="T23" s="21"/>
      <c r="U23" s="21"/>
      <c r="V23" s="21"/>
      <c r="W23" s="21"/>
    </row>
    <row r="24" spans="2:23" x14ac:dyDescent="0.25">
      <c r="B24" s="5"/>
      <c r="C24" s="33"/>
      <c r="D24" s="22" t="str">
        <f>(IF(SUM(tblGrades[[#This Row],[Column6]:[Column22]]),ROUND(SUMPRODUCT($G$10:$W$10,tblGrades[[#This Row],[Column6]:[Column22]]),2),""))</f>
        <v/>
      </c>
      <c r="E24" s="33" t="str">
        <f>IF(tblGrades[[#This Row],[Score]]&lt;&gt;"",HLOOKUP(tblGrades[[#This Row],[Score]],GradeTable,2),"")</f>
        <v/>
      </c>
      <c r="F24" s="5" t="str">
        <f>IF(tblGrades[[#This Row],[Score]]&lt;&gt;"",HLOOKUP(tblGrades[[#This Row],[Score]],GradeTable,3),"")</f>
        <v/>
      </c>
      <c r="G24" s="26"/>
      <c r="H24" s="26"/>
      <c r="I24" s="26"/>
      <c r="J24" s="26"/>
      <c r="K24" s="26"/>
      <c r="L24" s="26"/>
      <c r="M24" s="26"/>
      <c r="N24" s="26"/>
      <c r="O24" s="26"/>
      <c r="P24" s="26"/>
      <c r="Q24" s="26"/>
      <c r="R24" s="22"/>
      <c r="S24" s="22"/>
      <c r="T24" s="22"/>
      <c r="U24" s="22"/>
      <c r="V24" s="22"/>
      <c r="W24" s="22"/>
    </row>
    <row r="25" spans="2:23" x14ac:dyDescent="0.25">
      <c r="B25" s="10"/>
      <c r="C25" s="34"/>
      <c r="D25" s="21" t="str">
        <f>(IF(SUM(tblGrades[[#This Row],[Column6]:[Column22]]),ROUND(SUMPRODUCT($G$10:$W$10,tblGrades[[#This Row],[Column6]:[Column22]]),2),""))</f>
        <v/>
      </c>
      <c r="E25" s="34" t="str">
        <f>IF(tblGrades[[#This Row],[Score]]&lt;&gt;"",HLOOKUP(tblGrades[[#This Row],[Score]],GradeTable,2),"")</f>
        <v/>
      </c>
      <c r="F25" s="10" t="str">
        <f>IF(tblGrades[[#This Row],[Score]]&lt;&gt;"",HLOOKUP(tblGrades[[#This Row],[Score]],GradeTable,3),"")</f>
        <v/>
      </c>
      <c r="G25" s="25"/>
      <c r="H25" s="25"/>
      <c r="I25" s="25"/>
      <c r="J25" s="25"/>
      <c r="K25" s="25"/>
      <c r="L25" s="25"/>
      <c r="M25" s="25"/>
      <c r="N25" s="25"/>
      <c r="O25" s="25"/>
      <c r="P25" s="25"/>
      <c r="Q25" s="25"/>
      <c r="R25" s="21"/>
      <c r="S25" s="21"/>
      <c r="T25" s="21"/>
      <c r="U25" s="21"/>
      <c r="V25" s="21"/>
      <c r="W25" s="21"/>
    </row>
    <row r="26" spans="2:23" x14ac:dyDescent="0.25">
      <c r="B26" s="5"/>
      <c r="C26" s="33"/>
      <c r="D26" s="22" t="str">
        <f>(IF(SUM(tblGrades[[#This Row],[Column6]:[Column22]]),ROUND(SUMPRODUCT($G$10:$W$10,tblGrades[[#This Row],[Column6]:[Column22]]),2),""))</f>
        <v/>
      </c>
      <c r="E26" s="33" t="str">
        <f>IF(tblGrades[[#This Row],[Score]]&lt;&gt;"",HLOOKUP(tblGrades[[#This Row],[Score]],GradeTable,2),"")</f>
        <v/>
      </c>
      <c r="F26" s="5" t="str">
        <f>IF(tblGrades[[#This Row],[Score]]&lt;&gt;"",HLOOKUP(tblGrades[[#This Row],[Score]],GradeTable,3),"")</f>
        <v/>
      </c>
      <c r="G26" s="26"/>
      <c r="H26" s="26"/>
      <c r="I26" s="26"/>
      <c r="J26" s="26"/>
      <c r="K26" s="26"/>
      <c r="L26" s="26"/>
      <c r="M26" s="26"/>
      <c r="N26" s="26"/>
      <c r="O26" s="26"/>
      <c r="P26" s="26"/>
      <c r="Q26" s="26"/>
      <c r="R26" s="22"/>
      <c r="S26" s="22"/>
      <c r="T26" s="22"/>
      <c r="U26" s="22"/>
      <c r="V26" s="22"/>
      <c r="W26" s="22"/>
    </row>
    <row r="27" spans="2:23" x14ac:dyDescent="0.25">
      <c r="B27" s="10"/>
      <c r="C27" s="34"/>
      <c r="D27" s="21" t="str">
        <f>(IF(SUM(tblGrades[[#This Row],[Column6]:[Column22]]),ROUND(SUMPRODUCT($G$10:$W$10,tblGrades[[#This Row],[Column6]:[Column22]]),2),""))</f>
        <v/>
      </c>
      <c r="E27" s="34" t="str">
        <f>IF(tblGrades[[#This Row],[Score]]&lt;&gt;"",HLOOKUP(tblGrades[[#This Row],[Score]],GradeTable,2),"")</f>
        <v/>
      </c>
      <c r="F27" s="10" t="str">
        <f>IF(tblGrades[[#This Row],[Score]]&lt;&gt;"",HLOOKUP(tblGrades[[#This Row],[Score]],GradeTable,3),"")</f>
        <v/>
      </c>
      <c r="G27" s="25"/>
      <c r="H27" s="25"/>
      <c r="I27" s="25"/>
      <c r="J27" s="25"/>
      <c r="K27" s="25"/>
      <c r="L27" s="25"/>
      <c r="M27" s="25"/>
      <c r="N27" s="25"/>
      <c r="O27" s="25"/>
      <c r="P27" s="25"/>
      <c r="Q27" s="25"/>
      <c r="R27" s="21"/>
      <c r="S27" s="21"/>
      <c r="T27" s="21"/>
      <c r="U27" s="21"/>
      <c r="V27" s="21"/>
      <c r="W27" s="21"/>
    </row>
    <row r="28" spans="2:23" x14ac:dyDescent="0.25">
      <c r="B28" s="5"/>
      <c r="C28" s="33"/>
      <c r="D28" s="22" t="str">
        <f>(IF(SUM(tblGrades[[#This Row],[Column6]:[Column22]]),ROUND(SUMPRODUCT($G$10:$W$10,tblGrades[[#This Row],[Column6]:[Column22]]),2),""))</f>
        <v/>
      </c>
      <c r="E28" s="33" t="str">
        <f>IF(tblGrades[[#This Row],[Score]]&lt;&gt;"",HLOOKUP(tblGrades[[#This Row],[Score]],GradeTable,2),"")</f>
        <v/>
      </c>
      <c r="F28" s="5" t="str">
        <f>IF(tblGrades[[#This Row],[Score]]&lt;&gt;"",HLOOKUP(tblGrades[[#This Row],[Score]],GradeTable,3),"")</f>
        <v/>
      </c>
      <c r="G28" s="26"/>
      <c r="H28" s="26"/>
      <c r="I28" s="26"/>
      <c r="J28" s="26"/>
      <c r="K28" s="26"/>
      <c r="L28" s="26"/>
      <c r="M28" s="26"/>
      <c r="N28" s="26"/>
      <c r="O28" s="26"/>
      <c r="P28" s="26"/>
      <c r="Q28" s="26"/>
      <c r="R28" s="22"/>
      <c r="S28" s="22"/>
      <c r="T28" s="22"/>
      <c r="U28" s="22"/>
      <c r="V28" s="22"/>
      <c r="W28" s="22"/>
    </row>
    <row r="29" spans="2:23" x14ac:dyDescent="0.25">
      <c r="B29" s="10"/>
      <c r="C29" s="34"/>
      <c r="D29" s="21" t="str">
        <f>(IF(SUM(tblGrades[[#This Row],[Column6]:[Column22]]),ROUND(SUMPRODUCT($G$10:$W$10,tblGrades[[#This Row],[Column6]:[Column22]]),2),""))</f>
        <v/>
      </c>
      <c r="E29" s="34" t="str">
        <f>IF(tblGrades[[#This Row],[Score]]&lt;&gt;"",HLOOKUP(tblGrades[[#This Row],[Score]],GradeTable,2),"")</f>
        <v/>
      </c>
      <c r="F29" s="10" t="str">
        <f>IF(tblGrades[[#This Row],[Score]]&lt;&gt;"",HLOOKUP(tblGrades[[#This Row],[Score]],GradeTable,3),"")</f>
        <v/>
      </c>
      <c r="G29" s="25"/>
      <c r="H29" s="25"/>
      <c r="I29" s="25"/>
      <c r="J29" s="25"/>
      <c r="K29" s="25"/>
      <c r="L29" s="25"/>
      <c r="M29" s="25"/>
      <c r="N29" s="25"/>
      <c r="O29" s="25"/>
      <c r="P29" s="25"/>
      <c r="Q29" s="25"/>
      <c r="R29" s="21"/>
      <c r="S29" s="21"/>
      <c r="T29" s="21"/>
      <c r="U29" s="21"/>
      <c r="V29" s="21"/>
      <c r="W29" s="21"/>
    </row>
    <row r="30" spans="2:23" x14ac:dyDescent="0.25">
      <c r="B30" s="11"/>
      <c r="C30" s="35"/>
      <c r="D30" s="23" t="str">
        <f>(IF(SUM(tblGrades[[#This Row],[Column6]:[Column22]]),ROUND(SUMPRODUCT($G$10:$W$10,tblGrades[[#This Row],[Column6]:[Column22]]),2),""))</f>
        <v/>
      </c>
      <c r="E30" s="35" t="str">
        <f>IF(tblGrades[[#This Row],[Score]]&lt;&gt;"",HLOOKUP(tblGrades[[#This Row],[Score]],GradeTable,2),"")</f>
        <v/>
      </c>
      <c r="F30" s="11" t="str">
        <f>IF(tblGrades[[#This Row],[Score]]&lt;&gt;"",HLOOKUP(tblGrades[[#This Row],[Score]],GradeTable,3),"")</f>
        <v/>
      </c>
      <c r="G30" s="27"/>
      <c r="H30" s="27"/>
      <c r="I30" s="27"/>
      <c r="J30" s="27"/>
      <c r="K30" s="27"/>
      <c r="L30" s="27"/>
      <c r="M30" s="27"/>
      <c r="N30" s="27"/>
      <c r="O30" s="27"/>
      <c r="P30" s="27"/>
      <c r="Q30" s="27"/>
      <c r="R30" s="23"/>
      <c r="S30" s="23"/>
      <c r="T30" s="23"/>
      <c r="U30" s="23"/>
      <c r="V30" s="23"/>
      <c r="W30" s="23"/>
    </row>
    <row r="31" spans="2:23" x14ac:dyDescent="0.25">
      <c r="B31" s="38"/>
      <c r="C31" s="38"/>
      <c r="D31" s="38"/>
      <c r="E31" s="38"/>
      <c r="F31" s="38"/>
      <c r="G31" s="12"/>
      <c r="H31" s="12"/>
      <c r="I31" s="12"/>
      <c r="J31" s="12"/>
      <c r="K31" s="12"/>
      <c r="L31" s="12"/>
      <c r="M31" s="12"/>
      <c r="N31" s="12"/>
      <c r="O31" s="12"/>
      <c r="P31" s="12"/>
      <c r="Q31" s="12"/>
      <c r="R31" s="12"/>
      <c r="S31" s="12"/>
      <c r="T31" s="12"/>
      <c r="U31" s="12"/>
      <c r="V31" s="12"/>
      <c r="W31" s="12"/>
    </row>
    <row r="32" spans="2:23" x14ac:dyDescent="0.25">
      <c r="B32" s="2" t="s">
        <v>19</v>
      </c>
      <c r="C32" s="3"/>
      <c r="D32" s="3" t="s">
        <v>0</v>
      </c>
      <c r="E32" s="3" t="s">
        <v>1</v>
      </c>
      <c r="F32" s="3" t="s">
        <v>14</v>
      </c>
      <c r="G32" s="1" t="s">
        <v>18</v>
      </c>
      <c r="H32" s="1" t="s">
        <v>18</v>
      </c>
      <c r="I32" s="1" t="s">
        <v>18</v>
      </c>
      <c r="J32" s="1" t="s">
        <v>18</v>
      </c>
      <c r="K32" s="1" t="s">
        <v>18</v>
      </c>
      <c r="L32" s="1" t="s">
        <v>18</v>
      </c>
      <c r="N32" s="1" t="s">
        <v>18</v>
      </c>
      <c r="O32" s="1" t="s">
        <v>18</v>
      </c>
      <c r="P32" s="1" t="s">
        <v>18</v>
      </c>
      <c r="Q32" s="1" t="s">
        <v>18</v>
      </c>
    </row>
    <row r="33" spans="2:23" x14ac:dyDescent="0.25">
      <c r="B33" s="10" t="s">
        <v>20</v>
      </c>
      <c r="C33" s="10"/>
      <c r="D33" s="21">
        <f>IFERROR(AVERAGE(tblGrades[[#All],[Score]]),0)</f>
        <v>0</v>
      </c>
      <c r="E33" s="10" t="str">
        <f>IFERROR(HLOOKUP(D33,GradeTable,2),"")</f>
        <v>F</v>
      </c>
      <c r="F33" s="10">
        <f>IFERROR(AVERAGE(tblGrades[[#All],[GPA]]),0)</f>
        <v>0</v>
      </c>
      <c r="G33" s="1" t="s">
        <v>18</v>
      </c>
      <c r="H33" s="1" t="s">
        <v>18</v>
      </c>
      <c r="I33" s="1" t="s">
        <v>18</v>
      </c>
      <c r="J33" s="1" t="s">
        <v>18</v>
      </c>
      <c r="K33" s="1" t="s">
        <v>18</v>
      </c>
      <c r="L33" s="1" t="s">
        <v>18</v>
      </c>
      <c r="N33" s="1" t="s">
        <v>18</v>
      </c>
      <c r="O33" s="1" t="s">
        <v>18</v>
      </c>
      <c r="P33" s="1" t="s">
        <v>18</v>
      </c>
      <c r="Q33" s="1" t="s">
        <v>18</v>
      </c>
      <c r="R33" s="1" t="s">
        <v>18</v>
      </c>
      <c r="S33" s="1" t="s">
        <v>18</v>
      </c>
      <c r="T33" s="1" t="s">
        <v>18</v>
      </c>
      <c r="U33" s="1" t="s">
        <v>18</v>
      </c>
      <c r="V33" s="1" t="s">
        <v>18</v>
      </c>
      <c r="W33" s="1" t="s">
        <v>18</v>
      </c>
    </row>
    <row r="34" spans="2:23" x14ac:dyDescent="0.25">
      <c r="B34" s="5" t="s">
        <v>21</v>
      </c>
      <c r="C34" s="5"/>
      <c r="D34" s="22">
        <f>IFERROR(MAX(tblGrades[[#All],[Score]]),0)</f>
        <v>0</v>
      </c>
      <c r="E34" s="5" t="str">
        <f>IFERROR(HLOOKUP(D34,GradeTable,2),"")</f>
        <v>F</v>
      </c>
      <c r="F34" s="5">
        <f>IFERROR(MAX(tblGrades[[#All],[GPA]]),0)</f>
        <v>0</v>
      </c>
      <c r="G34" s="1" t="s">
        <v>18</v>
      </c>
      <c r="H34" s="1" t="s">
        <v>18</v>
      </c>
      <c r="I34" s="1" t="s">
        <v>18</v>
      </c>
      <c r="J34" s="1" t="s">
        <v>18</v>
      </c>
      <c r="K34" s="1" t="s">
        <v>18</v>
      </c>
      <c r="L34" s="1" t="s">
        <v>18</v>
      </c>
      <c r="N34" s="1" t="s">
        <v>18</v>
      </c>
      <c r="O34" s="1" t="s">
        <v>18</v>
      </c>
      <c r="P34" s="1" t="s">
        <v>18</v>
      </c>
      <c r="Q34" s="1" t="s">
        <v>18</v>
      </c>
      <c r="R34" s="1" t="s">
        <v>18</v>
      </c>
      <c r="S34" s="1" t="s">
        <v>18</v>
      </c>
      <c r="T34" s="1" t="s">
        <v>18</v>
      </c>
      <c r="U34" s="1" t="s">
        <v>18</v>
      </c>
      <c r="V34" s="1" t="s">
        <v>18</v>
      </c>
      <c r="W34" s="1" t="s">
        <v>18</v>
      </c>
    </row>
    <row r="35" spans="2:23" x14ac:dyDescent="0.25">
      <c r="B35" s="10" t="s">
        <v>22</v>
      </c>
      <c r="C35" s="10"/>
      <c r="D35" s="21">
        <f>IFERROR(MIN(tblGrades[[#All],[Score]]),0)</f>
        <v>0</v>
      </c>
      <c r="E35" s="10" t="str">
        <f>IFERROR(HLOOKUP(D35,GradeTable,2),"")</f>
        <v>F</v>
      </c>
      <c r="F35" s="10">
        <f>IFERROR(MIN(tblGrades[[#All],[GPA]]),0)</f>
        <v>0</v>
      </c>
      <c r="G35" s="1" t="s">
        <v>18</v>
      </c>
      <c r="H35" s="1" t="s">
        <v>18</v>
      </c>
      <c r="I35" s="1" t="s">
        <v>18</v>
      </c>
      <c r="J35" s="1" t="s">
        <v>18</v>
      </c>
      <c r="K35" s="1" t="s">
        <v>18</v>
      </c>
      <c r="L35" s="1" t="s">
        <v>18</v>
      </c>
      <c r="N35" s="1" t="s">
        <v>18</v>
      </c>
      <c r="O35" s="1" t="s">
        <v>18</v>
      </c>
      <c r="P35" s="1" t="s">
        <v>18</v>
      </c>
      <c r="Q35" s="1" t="s">
        <v>18</v>
      </c>
      <c r="R35" s="1" t="s">
        <v>18</v>
      </c>
      <c r="S35" s="1" t="s">
        <v>18</v>
      </c>
      <c r="T35" s="1" t="s">
        <v>18</v>
      </c>
      <c r="U35" s="1" t="s">
        <v>18</v>
      </c>
      <c r="V35" s="1" t="s">
        <v>18</v>
      </c>
      <c r="W35" s="1" t="s">
        <v>18</v>
      </c>
    </row>
  </sheetData>
  <mergeCells count="1">
    <mergeCell ref="B31:F31"/>
  </mergeCells>
  <phoneticPr fontId="0" type="noConversion"/>
  <printOptions horizontalCentered="1"/>
  <pageMargins left="0.4" right="0.4" top="0.4" bottom="0.4" header="0.3" footer="0.3"/>
  <pageSetup scale="45" fitToHeight="0" orientation="landscape" r:id="rId1"/>
  <headerFooter differentFirst="1" alignWithMargins="0">
    <oddFooter>Page &amp;P of &amp;N</oddFooter>
  </headerFooter>
  <drawing r:id="rId2"/>
  <tableParts count="1">
    <tablePart r:id="rId3"/>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E58DBFC-F35E-4B8B-A155-DA3394DD69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GRADE BOOK</vt:lpstr>
      <vt:lpstr>GradeTable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keywords/>
  <cp:lastModifiedBy>songue.yvanrostand</cp:lastModifiedBy>
  <dcterms:created xsi:type="dcterms:W3CDTF">2017-09-29T18:16:56Z</dcterms:created>
  <dcterms:modified xsi:type="dcterms:W3CDTF">2018-01-15T22:25:55Z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TC040991099991</vt:lpwstr>
  </property>
</Properties>
</file>